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V:\Käypä hoito\HOITOSUOSITUKSEN LAATIMINEN\Päivitykset\Päivitykset MINNA\PÄIVITYKSET 2020\LAUSUNNOILLE valmistelu vaihe\KARIES\LAUSUNTO\"/>
    </mc:Choice>
  </mc:AlternateContent>
  <xr:revisionPtr revIDLastSave="0" documentId="13_ncr:1_{801CE357-2949-4959-8142-7DF6E544E7AC}" xr6:coauthVersionLast="45" xr6:coauthVersionMax="45" xr10:uidLastSave="{00000000-0000-0000-0000-000000000000}"/>
  <bookViews>
    <workbookView xWindow="-120" yWindow="-120" windowWidth="29040" windowHeight="17640" xr2:uid="{5B453A84-2863-41C0-B65C-8B1EB6B39039}"/>
  </bookViews>
  <sheets>
    <sheet name="RISKIKYSEL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G12" i="1" s="1"/>
  <c r="F11" i="1"/>
  <c r="G11" i="1" s="1"/>
  <c r="F10" i="1"/>
  <c r="G10" i="1" s="1"/>
  <c r="F9" i="1"/>
  <c r="G9" i="1" s="1"/>
  <c r="F8" i="1"/>
  <c r="G8" i="1" s="1"/>
  <c r="B34" i="1" s="1"/>
  <c r="F7" i="1"/>
  <c r="G7" i="1" s="1"/>
  <c r="F6" i="1"/>
  <c r="G6" i="1" s="1"/>
  <c r="B32" i="1" s="1"/>
  <c r="F5" i="1"/>
  <c r="G5" i="1" s="1"/>
  <c r="F4" i="1"/>
  <c r="G4" i="1" s="1"/>
  <c r="F3" i="1"/>
  <c r="G3" i="1" s="1"/>
  <c r="B30" i="1" l="1"/>
  <c r="G13" i="1"/>
  <c r="C14" i="1" s="1"/>
  <c r="B26" i="1" l="1"/>
  <c r="B21" i="1"/>
  <c r="C15" i="1"/>
  <c r="B18" i="1" l="1"/>
</calcChain>
</file>

<file path=xl/sharedStrings.xml><?xml version="1.0" encoding="utf-8"?>
<sst xmlns="http://schemas.openxmlformats.org/spreadsheetml/2006/main" count="42" uniqueCount="30">
  <si>
    <t>ARVO</t>
  </si>
  <si>
    <t>VAIHTOEHDOT</t>
  </si>
  <si>
    <t>PISTEET</t>
  </si>
  <si>
    <t xml:space="preserve">KARIES RISKIARVIOKYSELY </t>
  </si>
  <si>
    <t>OMA VASTAUS</t>
  </si>
  <si>
    <t>Kyllä</t>
  </si>
  <si>
    <t>Ei</t>
  </si>
  <si>
    <t>Onko sinulla omasta mielestäsi hoidon tarvetta suussasi?</t>
  </si>
  <si>
    <t>Onko sinulta paikattu aikaisemmin hampaita?</t>
  </si>
  <si>
    <t>Onko sinulla yliopisto, AMK, lukio tai ammattikoulu+lukio tutkinto?</t>
  </si>
  <si>
    <t>Poltatko tupakkaa?</t>
  </si>
  <si>
    <t>Onko hammaslääkärissä käynti pelottavaa?</t>
  </si>
  <si>
    <t>Onko edellisestä suun terveydenhuollon käynnistä enemmän kuin kaksi vuotta?</t>
  </si>
  <si>
    <t>Jätätkö hampaiden harjauksen väliin jos sinua ei vain yleisesti huvita?</t>
  </si>
  <si>
    <t>Oliko edellinen hammaslääkärikäynti säryn takia?</t>
  </si>
  <si>
    <t>Käytätkö viikossa 6 euroa tai enemmän napostelutuotteisiin?</t>
  </si>
  <si>
    <r>
      <t xml:space="preserve">RISKIPISTEET </t>
    </r>
    <r>
      <rPr>
        <b/>
        <sz val="8"/>
        <color theme="0"/>
        <rFont val="Calibri"/>
        <family val="2"/>
        <scheme val="minor"/>
      </rPr>
      <t>(1 = 0-4, 2 = 5-7 ja 3 = 8-10).</t>
    </r>
  </si>
  <si>
    <t>POTILAAN OMA RISKILUOKKA</t>
  </si>
  <si>
    <t>PALAUTE VASTAUKSISTA:</t>
  </si>
  <si>
    <t>Riskipistekertymäsi on</t>
  </si>
  <si>
    <t>HAMPAISSASI EI OLE TODENNÄKÖISESTI KORJAAVAN HOIDON TARVETTA. Säännöllinen suun hoito on tärkeää, joten sinun kannattanee hakeutua HAMMASLÄÄKÄRIN TARKASTUKSEEN KAHDEN VUODEN SISÄLLÄ.</t>
  </si>
  <si>
    <t>ON mahdollista, ETTÄ SINULLA ON KORJAAVAN HOIDON TARVETTA. MIKÄLI EDELLISESTÄ hammaslääkärissä KÄYNNISTÄSI ON YLI VUOSI, sinun kannattanee HAKEUTUA HAMMASLÄÄKÄRIN tarkistukseen PUOLEN VUODEN SISÄLLÄ.</t>
  </si>
  <si>
    <t>ON TODENNÄKÖISTÄ, ETTÄ SINULLA ON KORJAAVAN HOIDON TARVETTA. Sinun kannattanee HAKEUTUA HAMMASLÄÄKÄRIN tarkistukseen PUOLEN VUODEN SISÄLLÄ.</t>
  </si>
  <si>
    <t xml:space="preserve">SINULLA ON TODENNÄKOISESTI KORJAAVAN HOIDON TARVETTA. Sinun kannattanee HAKEUTUA HAMMASLÄÄKÄRIN tarkistukseen/hoitoon PIKIMMITEN. </t>
  </si>
  <si>
    <t xml:space="preserve">Vastauksista käy ilmi, että edellisesti hammaslääkärissä käynnistä on aikaa enemmän kuin kaksi vuotta ja koet hammashoidon tarvetta, sinun kannattanee VARATA AIKA HAMMASLÄÄKÄRIN tarkastukseen NOPEUTETUSSA AIKATAULUSSA. </t>
  </si>
  <si>
    <t xml:space="preserve">Vastauksista käy ilmi, että edellisesti hammaslääkärissä käynnistä on aikaa enemmän kuin kaksi vuotta, sinun kannattanee VARATA AIKA HAMMASLÄÄKÄRIN tarkastukseen NOPEUTETUSSA AIKATAULUSSA. </t>
  </si>
  <si>
    <t xml:space="preserve">Vastauksista käy ilmi, että koet hammashoidon tarvetta, sinun kannattanee VARATA AIKA HAMMASLÄÄKÄRIN tarkastukseen NOPEUTETUSSA AIKATAULUSSA. </t>
  </si>
  <si>
    <t xml:space="preserve">Kerroit harjaavasi hampaita harvoin. Hyvän suunterveyden ylläpitämiseksi on tärkeää harjata hampaat FLUORITAHNALLA KAHDESTI PÄIVÄSSÄ. </t>
  </si>
  <si>
    <t xml:space="preserve">Koet hammaslääkärissä käynnin pelottavaksi. KERRO AIKAA VARATESSASI JA HAMMASLÄÄKÄRILLE hoitoon tullessasi PELOSTASI. ON olemassa useita tapoja, miten HAMMASLÄÄKÄRIPELKO VOIDAAN HUOMIOIDA HOIDOSSASI. </t>
  </si>
  <si>
    <t>Harjaatko hampaasi korkeintaan pari kertaa viikossa?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</si>
</sst>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2"/>
      <color theme="1"/>
      <name val="Calibri"/>
      <family val="2"/>
      <scheme val="minor"/>
    </font>
    <font>
      <sz val="8"/>
      <color theme="1"/>
      <name val="Calibri"/>
      <family val="2"/>
      <scheme val="minor"/>
    </font>
    <font>
      <b/>
      <sz val="8"/>
      <color theme="1"/>
      <name val="Calibri"/>
      <family val="2"/>
      <scheme val="minor"/>
    </font>
    <font>
      <b/>
      <sz val="8"/>
      <color theme="0"/>
      <name val="Calibri"/>
      <family val="2"/>
      <scheme val="minor"/>
    </font>
    <font>
      <sz val="8"/>
      <name val="Calibri"/>
      <family val="2"/>
      <scheme val="minor"/>
    </font>
    <font>
      <sz val="8"/>
      <color theme="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2" borderId="0" xfId="0" applyFill="1" applyAlignment="1">
      <alignment horizontal="center"/>
    </xf>
    <xf numFmtId="0" fontId="0" fillId="2" borderId="0" xfId="0" applyFill="1"/>
    <xf numFmtId="0" fontId="3" fillId="2" borderId="0" xfId="0" applyFont="1" applyFill="1"/>
    <xf numFmtId="0" fontId="1" fillId="2" borderId="0" xfId="0" applyFont="1" applyFill="1" applyAlignment="1">
      <alignment horizontal="center"/>
    </xf>
    <xf numFmtId="0" fontId="4"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xf numFmtId="0" fontId="3" fillId="2" borderId="0" xfId="0" applyFont="1" applyFill="1" applyAlignment="1">
      <alignment horizontal="center"/>
    </xf>
    <xf numFmtId="0" fontId="3" fillId="0" borderId="0" xfId="0" applyFont="1"/>
    <xf numFmtId="0" fontId="6" fillId="2" borderId="0" xfId="0" applyFont="1" applyFill="1" applyAlignment="1">
      <alignment vertical="center"/>
    </xf>
    <xf numFmtId="0" fontId="2" fillId="2" borderId="1" xfId="0" applyFont="1" applyFill="1" applyBorder="1" applyAlignment="1" applyProtection="1">
      <alignment horizontal="center" vertical="center"/>
      <protection locked="0"/>
    </xf>
    <xf numFmtId="0" fontId="7"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10" fillId="2" borderId="0" xfId="0" applyFont="1" applyFill="1"/>
    <xf numFmtId="0" fontId="11" fillId="2" borderId="0" xfId="0" applyFont="1" applyFill="1" applyAlignment="1">
      <alignment horizontal="center"/>
    </xf>
    <xf numFmtId="0" fontId="11" fillId="2" borderId="0" xfId="0" applyFont="1" applyFill="1"/>
    <xf numFmtId="0" fontId="7" fillId="2" borderId="0" xfId="0" applyFont="1" applyFill="1"/>
    <xf numFmtId="0" fontId="7" fillId="0" borderId="0" xfId="0" applyFont="1"/>
    <xf numFmtId="0" fontId="8" fillId="0" borderId="0" xfId="0" applyFont="1" applyAlignment="1">
      <alignment horizontal="center" vertical="center"/>
    </xf>
    <xf numFmtId="0" fontId="4" fillId="2" borderId="0" xfId="0" applyFont="1" applyFill="1"/>
    <xf numFmtId="0" fontId="0" fillId="2" borderId="0" xfId="0" applyFill="1" applyAlignment="1">
      <alignment horizontal="center" vertical="center"/>
    </xf>
    <xf numFmtId="0" fontId="4" fillId="2" borderId="0" xfId="0" applyFont="1" applyFill="1" applyAlignment="1">
      <alignment horizontal="left" vertical="top"/>
    </xf>
    <xf numFmtId="0" fontId="2" fillId="2" borderId="0" xfId="0" applyFont="1" applyFill="1" applyAlignment="1">
      <alignment horizontal="center" vertical="center"/>
    </xf>
    <xf numFmtId="0" fontId="3" fillId="2" borderId="0" xfId="0" applyFont="1" applyFill="1" applyAlignment="1">
      <alignment horizontal="left"/>
    </xf>
    <xf numFmtId="0" fontId="1" fillId="2" borderId="0" xfId="0" applyFont="1" applyFill="1" applyAlignment="1">
      <alignment horizontal="center" vertical="center"/>
    </xf>
    <xf numFmtId="49" fontId="3" fillId="2" borderId="0" xfId="0" applyNumberFormat="1" applyFont="1" applyFill="1" applyAlignment="1">
      <alignment horizontal="center"/>
    </xf>
    <xf numFmtId="0" fontId="1" fillId="2" borderId="0" xfId="0" applyFont="1" applyFill="1" applyAlignment="1">
      <alignment horizontal="left" indent="2"/>
    </xf>
    <xf numFmtId="0" fontId="3" fillId="2" borderId="0" xfId="0" applyFont="1" applyFill="1" applyAlignment="1">
      <alignment horizontal="left" vertical="center"/>
    </xf>
    <xf numFmtId="0" fontId="1" fillId="2" borderId="0" xfId="0" applyFont="1" applyFill="1" applyAlignment="1">
      <alignment horizontal="left" indent="1"/>
    </xf>
    <xf numFmtId="0" fontId="0" fillId="0" borderId="0" xfId="0" applyAlignment="1">
      <alignment horizontal="center"/>
    </xf>
    <xf numFmtId="0" fontId="3" fillId="0" borderId="0" xfId="0" applyFont="1" applyAlignment="1">
      <alignment horizontal="center"/>
    </xf>
    <xf numFmtId="0" fontId="6" fillId="0" borderId="0" xfId="0" applyFont="1" applyAlignment="1">
      <alignment vertical="center"/>
    </xf>
    <xf numFmtId="0" fontId="1" fillId="2" borderId="0" xfId="0" applyFont="1" applyFill="1" applyAlignment="1">
      <alignment horizontal="center"/>
    </xf>
    <xf numFmtId="0" fontId="0" fillId="2" borderId="0" xfId="0" applyFill="1" applyAlignment="1">
      <alignment horizontal="lef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0D8E3-64CB-461C-83A8-B84C5F6091F1}">
  <dimension ref="A1:AS91"/>
  <sheetViews>
    <sheetView tabSelected="1" workbookViewId="0">
      <selection activeCell="C7" sqref="C7"/>
    </sheetView>
  </sheetViews>
  <sheetFormatPr defaultRowHeight="15" x14ac:dyDescent="0.25"/>
  <cols>
    <col min="1" max="1" width="9.140625" style="31"/>
    <col min="2" max="2" width="81.5703125" bestFit="1" customWidth="1"/>
    <col min="3" max="3" width="20.28515625" style="31" customWidth="1"/>
    <col min="6" max="7" width="6.5703125" style="32" customWidth="1"/>
    <col min="8" max="8" width="6.5703125" style="9" customWidth="1"/>
    <col min="9" max="12" width="6.5703125" style="32" customWidth="1"/>
    <col min="13" max="16" width="9.140625" style="9"/>
    <col min="17" max="17" width="16.140625" customWidth="1"/>
    <col min="24" max="45" width="9.140625" style="2"/>
  </cols>
  <sheetData>
    <row r="1" spans="1:45" x14ac:dyDescent="0.25">
      <c r="A1" s="1"/>
      <c r="C1" s="1"/>
      <c r="D1" s="2"/>
      <c r="E1" s="2"/>
      <c r="F1" s="34" t="s">
        <v>0</v>
      </c>
      <c r="G1" s="34"/>
      <c r="H1" s="3"/>
      <c r="I1" s="4" t="s">
        <v>1</v>
      </c>
      <c r="J1" s="4"/>
      <c r="K1" s="34" t="s">
        <v>2</v>
      </c>
      <c r="L1" s="34"/>
      <c r="M1" s="3"/>
      <c r="N1" s="3"/>
      <c r="O1" s="3"/>
      <c r="P1" s="3"/>
      <c r="Q1" s="2"/>
      <c r="R1" s="2"/>
      <c r="S1" s="2"/>
      <c r="T1" s="2"/>
      <c r="U1" s="2"/>
      <c r="V1" s="2"/>
      <c r="W1" s="2"/>
    </row>
    <row r="2" spans="1:45" ht="36.75" customHeight="1" x14ac:dyDescent="0.25">
      <c r="A2" s="1"/>
      <c r="B2" s="5" t="s">
        <v>3</v>
      </c>
      <c r="C2" s="6" t="s">
        <v>4</v>
      </c>
      <c r="D2" s="2"/>
      <c r="E2" s="7"/>
      <c r="F2" s="8"/>
      <c r="G2" s="9"/>
      <c r="H2" s="3"/>
      <c r="I2" s="4"/>
      <c r="J2" s="4"/>
      <c r="K2" s="4" t="s">
        <v>5</v>
      </c>
      <c r="L2" s="4" t="s">
        <v>6</v>
      </c>
      <c r="M2" s="3"/>
      <c r="N2" s="3"/>
      <c r="O2" s="3"/>
      <c r="P2" s="3"/>
      <c r="Q2" s="2"/>
      <c r="R2" s="2"/>
      <c r="S2" s="2"/>
      <c r="T2" s="2"/>
      <c r="U2" s="2"/>
      <c r="V2" s="2"/>
      <c r="W2" s="2"/>
    </row>
    <row r="3" spans="1:45" ht="18.75" customHeight="1" x14ac:dyDescent="0.25">
      <c r="A3" s="1"/>
      <c r="B3" s="10" t="s">
        <v>7</v>
      </c>
      <c r="C3" s="11" t="s">
        <v>6</v>
      </c>
      <c r="D3" s="2"/>
      <c r="E3" s="7"/>
      <c r="F3" s="8">
        <f t="shared" ref="F3:F12" si="0">IF(C3="","",(IF(C3="kyllä",K3,L3)))</f>
        <v>0</v>
      </c>
      <c r="G3" s="8">
        <f>IF(F3&gt;10,999,F3)</f>
        <v>0</v>
      </c>
      <c r="H3" s="3"/>
      <c r="I3" s="8" t="s">
        <v>5</v>
      </c>
      <c r="J3" s="8"/>
      <c r="K3" s="8">
        <v>1</v>
      </c>
      <c r="L3" s="8">
        <v>0</v>
      </c>
      <c r="M3" s="3"/>
      <c r="N3" s="3"/>
      <c r="O3" s="3"/>
      <c r="P3" s="3"/>
      <c r="Q3" s="2"/>
      <c r="R3" s="2"/>
      <c r="S3" s="2"/>
      <c r="T3" s="2"/>
      <c r="U3" s="2"/>
      <c r="V3" s="2"/>
      <c r="W3" s="2"/>
    </row>
    <row r="4" spans="1:45" ht="18.75" customHeight="1" x14ac:dyDescent="0.25">
      <c r="A4" s="1"/>
      <c r="B4" s="10" t="s">
        <v>8</v>
      </c>
      <c r="C4" s="11" t="s">
        <v>6</v>
      </c>
      <c r="D4" s="2"/>
      <c r="E4" s="7"/>
      <c r="F4" s="8">
        <f t="shared" si="0"/>
        <v>0</v>
      </c>
      <c r="G4" s="8">
        <f t="shared" ref="G4:G12" si="1">IF(F4&gt;10,999,F4)</f>
        <v>0</v>
      </c>
      <c r="H4" s="3"/>
      <c r="I4" s="8" t="s">
        <v>6</v>
      </c>
      <c r="J4" s="8"/>
      <c r="K4" s="8">
        <v>1</v>
      </c>
      <c r="L4" s="8">
        <v>0</v>
      </c>
      <c r="M4" s="3"/>
      <c r="N4" s="3"/>
      <c r="O4" s="3"/>
      <c r="P4" s="3"/>
      <c r="Q4" s="2"/>
      <c r="R4" s="2"/>
      <c r="S4" s="2"/>
      <c r="T4" s="2"/>
      <c r="U4" s="2"/>
      <c r="V4" s="2"/>
      <c r="W4" s="2"/>
    </row>
    <row r="5" spans="1:45" ht="18.75" customHeight="1" x14ac:dyDescent="0.25">
      <c r="A5" s="1"/>
      <c r="B5" s="10" t="s">
        <v>9</v>
      </c>
      <c r="C5" s="11" t="s">
        <v>6</v>
      </c>
      <c r="D5" s="2"/>
      <c r="E5" s="7"/>
      <c r="F5" s="8">
        <f t="shared" si="0"/>
        <v>1</v>
      </c>
      <c r="G5" s="8">
        <f t="shared" si="1"/>
        <v>1</v>
      </c>
      <c r="H5" s="3"/>
      <c r="I5" s="8"/>
      <c r="J5" s="8"/>
      <c r="K5" s="8">
        <v>0</v>
      </c>
      <c r="L5" s="8">
        <v>1</v>
      </c>
      <c r="M5" s="3"/>
      <c r="N5" s="3"/>
      <c r="O5" s="3"/>
      <c r="P5" s="3"/>
      <c r="Q5" s="2"/>
      <c r="R5" s="2"/>
      <c r="S5" s="2"/>
      <c r="T5" s="2"/>
      <c r="U5" s="2"/>
      <c r="V5" s="2"/>
      <c r="W5" s="2"/>
    </row>
    <row r="6" spans="1:45" ht="18.75" customHeight="1" x14ac:dyDescent="0.25">
      <c r="A6" s="1"/>
      <c r="B6" s="33" t="s">
        <v>29</v>
      </c>
      <c r="C6" s="11" t="s">
        <v>5</v>
      </c>
      <c r="D6" s="2"/>
      <c r="E6" s="7"/>
      <c r="F6" s="8">
        <f t="shared" si="0"/>
        <v>1</v>
      </c>
      <c r="G6" s="8">
        <f t="shared" si="1"/>
        <v>1</v>
      </c>
      <c r="H6" s="3"/>
      <c r="I6" s="8"/>
      <c r="J6" s="8"/>
      <c r="K6" s="8">
        <v>1</v>
      </c>
      <c r="L6" s="8">
        <v>0</v>
      </c>
      <c r="M6" s="3"/>
      <c r="N6" s="3"/>
      <c r="O6" s="3"/>
      <c r="P6" s="3"/>
      <c r="Q6" s="2"/>
      <c r="R6" s="2"/>
      <c r="S6" s="2"/>
      <c r="T6" s="2"/>
      <c r="U6" s="2"/>
      <c r="V6" s="2"/>
      <c r="W6" s="2"/>
    </row>
    <row r="7" spans="1:45" ht="18.75" customHeight="1" x14ac:dyDescent="0.25">
      <c r="A7" s="1"/>
      <c r="B7" s="10" t="s">
        <v>10</v>
      </c>
      <c r="C7" s="11" t="s">
        <v>5</v>
      </c>
      <c r="D7" s="2"/>
      <c r="E7" s="7"/>
      <c r="F7" s="8">
        <f t="shared" si="0"/>
        <v>1</v>
      </c>
      <c r="G7" s="8">
        <f>IF(F7&gt;10,999,F7)</f>
        <v>1</v>
      </c>
      <c r="H7" s="3"/>
      <c r="I7" s="8"/>
      <c r="J7" s="8"/>
      <c r="K7" s="8">
        <v>1</v>
      </c>
      <c r="L7" s="8">
        <v>0</v>
      </c>
      <c r="M7" s="3"/>
      <c r="N7" s="3"/>
      <c r="O7" s="3"/>
      <c r="P7" s="3"/>
      <c r="Q7" s="2"/>
      <c r="R7" s="2"/>
      <c r="S7" s="2"/>
      <c r="T7" s="2"/>
      <c r="U7" s="2"/>
      <c r="V7" s="2"/>
      <c r="W7" s="2"/>
    </row>
    <row r="8" spans="1:45" ht="18.75" customHeight="1" x14ac:dyDescent="0.25">
      <c r="A8" s="1"/>
      <c r="B8" s="10" t="s">
        <v>11</v>
      </c>
      <c r="C8" s="11" t="s">
        <v>5</v>
      </c>
      <c r="D8" s="2"/>
      <c r="E8" s="7"/>
      <c r="F8" s="8">
        <f t="shared" si="0"/>
        <v>1</v>
      </c>
      <c r="G8" s="8">
        <f t="shared" si="1"/>
        <v>1</v>
      </c>
      <c r="H8" s="3"/>
      <c r="I8" s="8"/>
      <c r="J8" s="8"/>
      <c r="K8" s="8">
        <v>1</v>
      </c>
      <c r="L8" s="8">
        <v>0</v>
      </c>
      <c r="M8" s="3"/>
      <c r="N8" s="3"/>
      <c r="O8" s="3"/>
      <c r="P8" s="3"/>
      <c r="Q8" s="2"/>
      <c r="R8" s="2"/>
      <c r="S8" s="2"/>
      <c r="T8" s="2"/>
      <c r="U8" s="2"/>
      <c r="V8" s="2"/>
      <c r="W8" s="2"/>
    </row>
    <row r="9" spans="1:45" ht="18.75" customHeight="1" x14ac:dyDescent="0.25">
      <c r="A9" s="1"/>
      <c r="B9" s="10" t="s">
        <v>12</v>
      </c>
      <c r="C9" s="11" t="s">
        <v>5</v>
      </c>
      <c r="D9" s="2"/>
      <c r="E9" s="7"/>
      <c r="F9" s="8">
        <f t="shared" si="0"/>
        <v>1</v>
      </c>
      <c r="G9" s="8">
        <f t="shared" si="1"/>
        <v>1</v>
      </c>
      <c r="H9" s="3"/>
      <c r="I9" s="8"/>
      <c r="J9" s="8"/>
      <c r="K9" s="8">
        <v>1</v>
      </c>
      <c r="L9" s="8">
        <v>0</v>
      </c>
      <c r="M9" s="3"/>
      <c r="N9" s="3"/>
      <c r="O9" s="3"/>
      <c r="P9" s="3"/>
      <c r="Q9" s="2"/>
      <c r="R9" s="2"/>
      <c r="S9" s="2"/>
      <c r="T9" s="2"/>
      <c r="U9" s="2"/>
      <c r="V9" s="2"/>
      <c r="W9" s="2"/>
    </row>
    <row r="10" spans="1:45" ht="18.75" customHeight="1" x14ac:dyDescent="0.25">
      <c r="A10" s="1"/>
      <c r="B10" s="10" t="s">
        <v>13</v>
      </c>
      <c r="C10" s="11" t="s">
        <v>5</v>
      </c>
      <c r="D10" s="2"/>
      <c r="E10" s="7"/>
      <c r="F10" s="8">
        <f t="shared" si="0"/>
        <v>1</v>
      </c>
      <c r="G10" s="8">
        <f t="shared" si="1"/>
        <v>1</v>
      </c>
      <c r="H10" s="3"/>
      <c r="I10" s="8"/>
      <c r="J10" s="8"/>
      <c r="K10" s="8">
        <v>1</v>
      </c>
      <c r="L10" s="8">
        <v>0</v>
      </c>
      <c r="M10" s="3"/>
      <c r="N10" s="3"/>
      <c r="O10" s="3"/>
      <c r="P10" s="3"/>
      <c r="Q10" s="2"/>
      <c r="R10" s="2"/>
      <c r="S10" s="2"/>
      <c r="T10" s="2"/>
      <c r="U10" s="2"/>
      <c r="V10" s="2"/>
      <c r="W10" s="2"/>
    </row>
    <row r="11" spans="1:45" ht="18.75" customHeight="1" x14ac:dyDescent="0.25">
      <c r="A11" s="1"/>
      <c r="B11" s="10" t="s">
        <v>14</v>
      </c>
      <c r="C11" s="11" t="s">
        <v>5</v>
      </c>
      <c r="D11" s="2"/>
      <c r="E11" s="7"/>
      <c r="F11" s="8">
        <f t="shared" si="0"/>
        <v>1</v>
      </c>
      <c r="G11" s="8">
        <f t="shared" si="1"/>
        <v>1</v>
      </c>
      <c r="H11" s="3"/>
      <c r="I11" s="8"/>
      <c r="J11" s="8"/>
      <c r="K11" s="8">
        <v>1</v>
      </c>
      <c r="L11" s="8">
        <v>0</v>
      </c>
      <c r="M11" s="3"/>
      <c r="N11" s="3"/>
      <c r="O11" s="3"/>
      <c r="P11" s="3"/>
      <c r="Q11" s="2"/>
      <c r="R11" s="2"/>
      <c r="S11" s="2"/>
      <c r="T11" s="2"/>
      <c r="U11" s="2"/>
      <c r="V11" s="2"/>
      <c r="W11" s="2"/>
    </row>
    <row r="12" spans="1:45" ht="18.75" customHeight="1" x14ac:dyDescent="0.25">
      <c r="A12" s="1"/>
      <c r="B12" s="10" t="s">
        <v>15</v>
      </c>
      <c r="C12" s="11" t="s">
        <v>5</v>
      </c>
      <c r="D12" s="2"/>
      <c r="E12" s="7"/>
      <c r="F12" s="8">
        <f t="shared" si="0"/>
        <v>1</v>
      </c>
      <c r="G12" s="8">
        <f t="shared" si="1"/>
        <v>1</v>
      </c>
      <c r="H12" s="3"/>
      <c r="I12" s="8"/>
      <c r="J12" s="8"/>
      <c r="K12" s="8">
        <v>1</v>
      </c>
      <c r="L12" s="8">
        <v>0</v>
      </c>
      <c r="M12" s="3"/>
      <c r="N12" s="3"/>
      <c r="O12" s="3"/>
      <c r="P12" s="3"/>
      <c r="Q12" s="2"/>
      <c r="R12" s="2"/>
      <c r="S12" s="2"/>
      <c r="T12" s="2"/>
      <c r="U12" s="2"/>
      <c r="V12" s="2"/>
      <c r="W12" s="2"/>
    </row>
    <row r="13" spans="1:45" ht="18.75" hidden="1" customHeight="1" x14ac:dyDescent="0.25">
      <c r="A13" s="1"/>
      <c r="B13" s="2"/>
      <c r="C13"/>
      <c r="D13" s="2"/>
      <c r="E13" s="7"/>
      <c r="F13" s="8"/>
      <c r="G13" s="8">
        <f>SUM(G3:G12)</f>
        <v>8</v>
      </c>
      <c r="H13" s="3"/>
      <c r="I13" s="8"/>
      <c r="J13" s="8"/>
      <c r="K13" s="8"/>
      <c r="L13" s="8"/>
      <c r="M13" s="3"/>
      <c r="N13" s="3"/>
      <c r="O13" s="3"/>
      <c r="P13" s="3"/>
      <c r="Q13" s="2"/>
      <c r="R13" s="2"/>
      <c r="S13" s="2"/>
      <c r="T13" s="2"/>
      <c r="U13" s="2"/>
      <c r="V13" s="2"/>
      <c r="W13" s="2"/>
    </row>
    <row r="14" spans="1:45" s="19" customFormat="1" ht="18.75" hidden="1" customHeight="1" x14ac:dyDescent="0.2">
      <c r="A14" s="12"/>
      <c r="B14" s="13" t="s">
        <v>16</v>
      </c>
      <c r="C14" s="14">
        <f>IF(G13&lt;998,SUM(F3:F12),"")</f>
        <v>8</v>
      </c>
      <c r="D14" s="13"/>
      <c r="E14" s="15"/>
      <c r="F14" s="16"/>
      <c r="G14" s="16"/>
      <c r="H14" s="17"/>
      <c r="I14" s="16"/>
      <c r="J14" s="16"/>
      <c r="K14" s="16"/>
      <c r="L14" s="16"/>
      <c r="M14" s="17"/>
      <c r="N14" s="17"/>
      <c r="O14" s="17"/>
      <c r="P14" s="17"/>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row>
    <row r="15" spans="1:45" s="19" customFormat="1" ht="18.75" hidden="1" customHeight="1" x14ac:dyDescent="0.2">
      <c r="A15" s="12"/>
      <c r="B15" s="13" t="s">
        <v>17</v>
      </c>
      <c r="C15" s="20">
        <f>IF(C14&gt;7,3,IF(C14=7,2,IF(C14=6,2,IF(C14=5,2,1))))</f>
        <v>3</v>
      </c>
      <c r="D15" s="18"/>
      <c r="E15" s="15"/>
      <c r="F15" s="16"/>
      <c r="G15" s="16"/>
      <c r="H15" s="17"/>
      <c r="I15" s="16"/>
      <c r="J15" s="16"/>
      <c r="K15" s="16"/>
      <c r="L15" s="16"/>
      <c r="M15" s="17"/>
      <c r="N15" s="17"/>
      <c r="O15" s="17"/>
      <c r="P15" s="17"/>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row>
    <row r="16" spans="1:45" ht="18.75" customHeight="1" x14ac:dyDescent="0.3">
      <c r="A16" s="1"/>
      <c r="B16" s="21"/>
      <c r="C16" s="22"/>
      <c r="D16" s="2"/>
      <c r="E16" s="7"/>
      <c r="F16" s="8"/>
      <c r="G16" s="8"/>
      <c r="H16" s="3"/>
      <c r="I16" s="8"/>
      <c r="J16" s="8"/>
      <c r="K16" s="8"/>
      <c r="L16" s="8"/>
      <c r="M16" s="3"/>
      <c r="N16" s="3"/>
      <c r="O16" s="3"/>
      <c r="P16" s="3"/>
      <c r="Q16" s="2"/>
      <c r="R16" s="2"/>
      <c r="S16" s="2"/>
      <c r="T16" s="2"/>
      <c r="U16" s="2"/>
      <c r="V16" s="2"/>
      <c r="W16" s="2"/>
    </row>
    <row r="17" spans="1:23" ht="25.5" customHeight="1" x14ac:dyDescent="0.25">
      <c r="A17" s="1"/>
      <c r="B17" s="23" t="s">
        <v>18</v>
      </c>
      <c r="C17" s="22"/>
      <c r="D17" s="2"/>
      <c r="E17" s="7"/>
      <c r="F17" s="8"/>
      <c r="G17" s="8"/>
      <c r="H17" s="3"/>
      <c r="I17" s="8"/>
      <c r="J17" s="8"/>
      <c r="K17" s="8"/>
      <c r="L17" s="8"/>
      <c r="M17" s="3"/>
      <c r="N17" s="3"/>
      <c r="O17" s="3"/>
      <c r="P17" s="3"/>
      <c r="Q17" s="2"/>
      <c r="R17" s="2"/>
      <c r="S17" s="2"/>
      <c r="T17" s="2"/>
      <c r="U17" s="2"/>
      <c r="V17" s="2"/>
      <c r="W17" s="2"/>
    </row>
    <row r="18" spans="1:23" ht="135" customHeight="1" x14ac:dyDescent="0.25">
      <c r="A18" s="1"/>
      <c r="B18" s="35" t="str">
        <f>B21&amp;B26&amp;" "&amp;B30&amp;B32&amp;B34</f>
        <v xml:space="preserve">Riskipistekertymäsi on 8/10. SINULLA ON TODENNÄKOISESTI KORJAAVAN HOIDON TARVETTA. Sinun kannattanee HAKEUTUA HAMMASLÄÄKÄRIN tarkistukseen/hoitoon PIKIMMITEN.  Vastauksista käy ilmi, että edellisesti hammaslääkärissä käynnistä on aikaa enemmän kuin kaksi vuotta, sinun kannattanee VARATA AIKA HAMMASLÄÄKÄRIN tarkastukseen NOPEUTETUSSA AIKATAULUSSA. Kerroit harjaavasi hampaita harvoin. Hyvän suunterveyden ylläpitämiseksi on tärkeää harjata hampaat FLUORITAHNALLA KAHDESTI PÄIVÄSSÄ. Koet hammaslääkärissä käynnin pelottavaksi. KERRO AIKAA VARATESSASI JA HAMMASLÄÄKÄRILLE hoitoon tullessasi PELOSTASI. ON olemassa useita tapoja, miten HAMMASLÄÄKÄRIPELKO VOIDAAN HUOMIOIDA HOIDOSSASI. </v>
      </c>
      <c r="C18" s="35"/>
      <c r="D18" s="2"/>
      <c r="E18" s="7"/>
      <c r="F18" s="8"/>
      <c r="G18" s="8"/>
      <c r="H18" s="3"/>
      <c r="I18" s="8"/>
      <c r="J18" s="8"/>
      <c r="K18" s="8"/>
      <c r="L18" s="8"/>
      <c r="M18" s="3"/>
      <c r="N18" s="3"/>
      <c r="O18" s="3"/>
      <c r="P18" s="3"/>
      <c r="Q18" s="2"/>
      <c r="R18" s="2"/>
      <c r="S18" s="2"/>
      <c r="T18" s="2"/>
      <c r="U18" s="2"/>
      <c r="V18" s="2"/>
      <c r="W18" s="2"/>
    </row>
    <row r="19" spans="1:23" ht="15" customHeight="1" x14ac:dyDescent="0.25">
      <c r="A19" s="1"/>
      <c r="B19" s="2"/>
      <c r="C19" s="24"/>
      <c r="D19" s="2"/>
      <c r="E19" s="7"/>
      <c r="F19" s="8"/>
      <c r="G19" s="8"/>
      <c r="H19" s="3"/>
      <c r="I19" s="8"/>
      <c r="J19" s="8"/>
      <c r="K19" s="8"/>
      <c r="L19" s="8"/>
      <c r="M19" s="3"/>
      <c r="N19" s="3"/>
      <c r="O19" s="3"/>
      <c r="P19" s="3"/>
      <c r="Q19" s="2"/>
      <c r="R19" s="2"/>
      <c r="S19" s="2"/>
      <c r="T19" s="2"/>
      <c r="U19" s="2"/>
      <c r="V19" s="2"/>
      <c r="W19" s="2"/>
    </row>
    <row r="20" spans="1:23" s="3" customFormat="1" ht="15" customHeight="1" x14ac:dyDescent="0.25">
      <c r="A20" s="8"/>
      <c r="B20" s="25" t="s">
        <v>19</v>
      </c>
      <c r="C20" s="26"/>
      <c r="E20" s="8"/>
      <c r="F20" s="8"/>
      <c r="G20" s="8"/>
      <c r="I20" s="8"/>
      <c r="J20" s="8"/>
      <c r="K20" s="8"/>
      <c r="L20" s="8"/>
    </row>
    <row r="21" spans="1:23" s="3" customFormat="1" ht="15" customHeight="1" x14ac:dyDescent="0.25">
      <c r="A21" s="27"/>
      <c r="B21" s="28" t="str">
        <f>B20&amp;" "&amp;C14&amp;"/"&amp;"10. "</f>
        <v xml:space="preserve">Riskipistekertymäsi on 8/10. </v>
      </c>
      <c r="C21" s="26"/>
      <c r="E21" s="8"/>
      <c r="F21" s="8"/>
      <c r="G21" s="8"/>
      <c r="I21" s="8"/>
      <c r="J21" s="8"/>
      <c r="K21" s="8"/>
      <c r="L21" s="8"/>
    </row>
    <row r="22" spans="1:23" s="3" customFormat="1" ht="15" customHeight="1" x14ac:dyDescent="0.25">
      <c r="A22" s="27"/>
      <c r="B22" s="3" t="s">
        <v>20</v>
      </c>
      <c r="C22" s="26"/>
      <c r="E22" s="8"/>
      <c r="F22" s="8"/>
      <c r="G22" s="8"/>
      <c r="I22" s="8"/>
      <c r="J22" s="8"/>
      <c r="K22" s="8"/>
      <c r="L22" s="8"/>
    </row>
    <row r="23" spans="1:23" s="3" customFormat="1" ht="15" customHeight="1" x14ac:dyDescent="0.25">
      <c r="A23" s="27"/>
      <c r="B23" s="3" t="s">
        <v>21</v>
      </c>
      <c r="C23" s="26"/>
      <c r="E23" s="8"/>
      <c r="F23" s="8"/>
      <c r="G23" s="8"/>
      <c r="I23" s="8"/>
      <c r="J23" s="8"/>
      <c r="K23" s="8"/>
      <c r="L23" s="8"/>
    </row>
    <row r="24" spans="1:23" s="3" customFormat="1" ht="15" customHeight="1" x14ac:dyDescent="0.25">
      <c r="A24" s="27"/>
      <c r="B24" s="29" t="s">
        <v>22</v>
      </c>
      <c r="C24" s="8"/>
      <c r="E24" s="8"/>
      <c r="F24" s="8"/>
      <c r="G24" s="8"/>
      <c r="I24" s="8"/>
      <c r="J24" s="8"/>
      <c r="K24" s="8"/>
      <c r="L24" s="8"/>
    </row>
    <row r="25" spans="1:23" s="3" customFormat="1" ht="15" customHeight="1" x14ac:dyDescent="0.25">
      <c r="A25" s="27"/>
      <c r="B25" s="3" t="s">
        <v>23</v>
      </c>
      <c r="C25" s="8"/>
      <c r="E25" s="8"/>
      <c r="F25" s="8"/>
      <c r="G25" s="8"/>
      <c r="I25" s="8"/>
      <c r="J25" s="8"/>
      <c r="K25" s="8"/>
      <c r="L25" s="8"/>
    </row>
    <row r="26" spans="1:23" s="3" customFormat="1" ht="15" customHeight="1" x14ac:dyDescent="0.25">
      <c r="A26" s="8"/>
      <c r="B26" s="28" t="str">
        <f>IF(C14&lt;2,B22,IF(C14=2,B23,(IF(C14=3,B23,IF(C14=4,B23,IF(C14=5,B24,B25))))))</f>
        <v xml:space="preserve">SINULLA ON TODENNÄKOISESTI KORJAAVAN HOIDON TARVETTA. Sinun kannattanee HAKEUTUA HAMMASLÄÄKÄRIN tarkistukseen/hoitoon PIKIMMITEN. </v>
      </c>
      <c r="C26" s="8"/>
      <c r="E26" s="8"/>
      <c r="F26" s="8"/>
      <c r="G26" s="8"/>
      <c r="I26" s="8"/>
      <c r="J26" s="8"/>
      <c r="K26" s="8"/>
      <c r="L26" s="8"/>
    </row>
    <row r="27" spans="1:23" s="3" customFormat="1" x14ac:dyDescent="0.25">
      <c r="A27" s="8"/>
      <c r="B27" s="3" t="s">
        <v>24</v>
      </c>
      <c r="C27" s="8"/>
      <c r="F27" s="8"/>
      <c r="G27" s="8"/>
      <c r="I27" s="8"/>
      <c r="J27" s="8"/>
      <c r="K27" s="8"/>
      <c r="L27" s="8"/>
    </row>
    <row r="28" spans="1:23" s="3" customFormat="1" x14ac:dyDescent="0.25">
      <c r="A28" s="8"/>
      <c r="B28" s="3" t="s">
        <v>25</v>
      </c>
      <c r="C28" s="8"/>
      <c r="F28" s="8"/>
      <c r="G28" s="8"/>
      <c r="I28" s="8"/>
      <c r="J28" s="8"/>
      <c r="K28" s="8"/>
      <c r="L28" s="8"/>
    </row>
    <row r="29" spans="1:23" s="3" customFormat="1" x14ac:dyDescent="0.25">
      <c r="A29" s="8"/>
      <c r="B29" s="3" t="s">
        <v>26</v>
      </c>
      <c r="C29" s="8"/>
      <c r="F29" s="8"/>
      <c r="G29" s="8"/>
      <c r="I29" s="8"/>
      <c r="J29" s="8"/>
      <c r="K29" s="8"/>
      <c r="L29" s="8"/>
    </row>
    <row r="30" spans="1:23" s="3" customFormat="1" x14ac:dyDescent="0.25">
      <c r="A30" s="8"/>
      <c r="B30" s="28" t="str">
        <f>IF((G9+G3)=0,"",IF(G9&gt;G3,B28,IF(G9&lt;G3,B29,B27)))</f>
        <v xml:space="preserve">Vastauksista käy ilmi, että edellisesti hammaslääkärissä käynnistä on aikaa enemmän kuin kaksi vuotta, sinun kannattanee VARATA AIKA HAMMASLÄÄKÄRIN tarkastukseen NOPEUTETUSSA AIKATAULUSSA. </v>
      </c>
      <c r="C30" s="8"/>
      <c r="F30" s="8"/>
      <c r="G30" s="8"/>
      <c r="I30" s="8"/>
      <c r="J30" s="8"/>
      <c r="K30" s="8"/>
      <c r="L30" s="8"/>
    </row>
    <row r="31" spans="1:23" s="3" customFormat="1" x14ac:dyDescent="0.25">
      <c r="A31" s="8"/>
      <c r="B31" s="3" t="s">
        <v>27</v>
      </c>
      <c r="C31" s="8"/>
      <c r="F31" s="8"/>
      <c r="G31" s="8"/>
      <c r="I31" s="8"/>
      <c r="J31" s="8"/>
      <c r="K31" s="8"/>
      <c r="L31" s="8"/>
    </row>
    <row r="32" spans="1:23" s="3" customFormat="1" x14ac:dyDescent="0.25">
      <c r="A32" s="8"/>
      <c r="B32" s="30" t="str">
        <f>IF(G6=0,"",B31)</f>
        <v xml:space="preserve">Kerroit harjaavasi hampaita harvoin. Hyvän suunterveyden ylläpitämiseksi on tärkeää harjata hampaat FLUORITAHNALLA KAHDESTI PÄIVÄSSÄ. </v>
      </c>
      <c r="C32" s="8"/>
      <c r="F32" s="8"/>
      <c r="G32" s="8"/>
      <c r="I32" s="8"/>
      <c r="J32" s="8"/>
      <c r="K32" s="8"/>
      <c r="L32" s="8"/>
    </row>
    <row r="33" spans="1:16" s="3" customFormat="1" x14ac:dyDescent="0.25">
      <c r="A33" s="8"/>
      <c r="B33" s="3" t="s">
        <v>28</v>
      </c>
      <c r="C33" s="8"/>
      <c r="F33" s="8"/>
      <c r="G33" s="8"/>
      <c r="I33" s="8"/>
      <c r="J33" s="8"/>
      <c r="K33" s="8"/>
      <c r="L33" s="8"/>
    </row>
    <row r="34" spans="1:16" s="3" customFormat="1" x14ac:dyDescent="0.25">
      <c r="A34" s="8"/>
      <c r="B34" s="28" t="str">
        <f>IF(G8=0,"",B33)</f>
        <v xml:space="preserve">Koet hammaslääkärissä käynnin pelottavaksi. KERRO AIKAA VARATESSASI JA HAMMASLÄÄKÄRILLE hoitoon tullessasi PELOSTASI. ON olemassa useita tapoja, miten HAMMASLÄÄKÄRIPELKO VOIDAAN HUOMIOIDA HOIDOSSASI. </v>
      </c>
      <c r="C34" s="8"/>
      <c r="F34" s="8"/>
      <c r="G34" s="8"/>
      <c r="I34" s="8"/>
      <c r="J34" s="8"/>
      <c r="K34" s="8"/>
      <c r="L34" s="8"/>
    </row>
    <row r="35" spans="1:16" s="2" customFormat="1" x14ac:dyDescent="0.25">
      <c r="A35" s="1"/>
      <c r="C35" s="1"/>
      <c r="F35" s="8"/>
      <c r="G35" s="8"/>
      <c r="H35" s="3"/>
      <c r="I35" s="8"/>
      <c r="J35" s="8"/>
      <c r="K35" s="8"/>
      <c r="L35" s="8"/>
      <c r="M35" s="3"/>
      <c r="N35" s="3"/>
      <c r="O35" s="3"/>
      <c r="P35" s="3"/>
    </row>
    <row r="36" spans="1:16" s="2" customFormat="1" x14ac:dyDescent="0.25">
      <c r="A36" s="1"/>
      <c r="C36" s="1"/>
      <c r="F36" s="8"/>
      <c r="G36" s="8"/>
      <c r="H36" s="3"/>
      <c r="I36" s="8"/>
      <c r="J36" s="8"/>
      <c r="K36" s="8"/>
      <c r="L36" s="8"/>
      <c r="M36" s="3"/>
      <c r="N36" s="3"/>
      <c r="O36" s="3"/>
      <c r="P36" s="3"/>
    </row>
    <row r="37" spans="1:16" s="2" customFormat="1" x14ac:dyDescent="0.25">
      <c r="A37" s="1"/>
      <c r="C37" s="1"/>
      <c r="F37" s="8"/>
      <c r="G37" s="8"/>
      <c r="H37" s="3"/>
      <c r="I37" s="8"/>
      <c r="J37" s="8"/>
      <c r="K37" s="8"/>
      <c r="L37" s="8"/>
      <c r="M37" s="3"/>
      <c r="N37" s="3"/>
      <c r="O37" s="3"/>
      <c r="P37" s="3"/>
    </row>
    <row r="38" spans="1:16" s="2" customFormat="1" x14ac:dyDescent="0.25">
      <c r="A38" s="1"/>
      <c r="C38" s="1"/>
      <c r="F38" s="8"/>
      <c r="G38" s="8"/>
      <c r="H38" s="3"/>
      <c r="I38" s="8"/>
      <c r="J38" s="8"/>
      <c r="K38" s="8"/>
      <c r="L38" s="8"/>
      <c r="M38" s="3"/>
      <c r="N38" s="3"/>
      <c r="O38" s="3"/>
      <c r="P38" s="3"/>
    </row>
    <row r="39" spans="1:16" s="2" customFormat="1" x14ac:dyDescent="0.25">
      <c r="A39" s="1"/>
      <c r="C39" s="1"/>
      <c r="F39" s="8"/>
      <c r="G39" s="8"/>
      <c r="H39" s="3"/>
      <c r="I39" s="8"/>
      <c r="J39" s="8"/>
      <c r="K39" s="8"/>
      <c r="L39" s="8"/>
      <c r="M39" s="3"/>
      <c r="N39" s="3"/>
      <c r="O39" s="3"/>
      <c r="P39" s="3"/>
    </row>
    <row r="40" spans="1:16" s="2" customFormat="1" x14ac:dyDescent="0.25">
      <c r="A40" s="1"/>
      <c r="C40" s="1"/>
      <c r="F40" s="8"/>
      <c r="G40" s="8"/>
      <c r="H40" s="3"/>
      <c r="I40" s="8"/>
      <c r="J40" s="8"/>
      <c r="K40" s="8"/>
      <c r="L40" s="8"/>
      <c r="M40" s="3"/>
      <c r="N40" s="3"/>
      <c r="O40" s="3"/>
      <c r="P40" s="3"/>
    </row>
    <row r="41" spans="1:16" s="2" customFormat="1" x14ac:dyDescent="0.25">
      <c r="A41" s="1"/>
      <c r="C41" s="1"/>
      <c r="F41" s="8"/>
      <c r="G41" s="8"/>
      <c r="H41" s="3"/>
      <c r="I41" s="8"/>
      <c r="J41" s="8"/>
      <c r="K41" s="8"/>
      <c r="L41" s="8"/>
      <c r="M41" s="3"/>
      <c r="N41" s="3"/>
      <c r="O41" s="3"/>
      <c r="P41" s="3"/>
    </row>
    <row r="42" spans="1:16" s="2" customFormat="1" x14ac:dyDescent="0.25">
      <c r="A42" s="1"/>
      <c r="C42" s="1"/>
      <c r="F42" s="8"/>
      <c r="G42" s="8"/>
      <c r="H42" s="3"/>
      <c r="I42" s="8"/>
      <c r="J42" s="8"/>
      <c r="K42" s="8"/>
      <c r="L42" s="8"/>
      <c r="M42" s="3"/>
      <c r="N42" s="3"/>
      <c r="O42" s="3"/>
      <c r="P42" s="3"/>
    </row>
    <row r="43" spans="1:16" s="2" customFormat="1" x14ac:dyDescent="0.25">
      <c r="A43" s="1"/>
      <c r="C43" s="1"/>
      <c r="F43" s="8"/>
      <c r="G43" s="8"/>
      <c r="H43" s="3"/>
      <c r="I43" s="8"/>
      <c r="J43" s="8"/>
      <c r="K43" s="8"/>
      <c r="L43" s="8"/>
      <c r="M43" s="3"/>
      <c r="N43" s="3"/>
      <c r="O43" s="3"/>
      <c r="P43" s="3"/>
    </row>
    <row r="44" spans="1:16" s="2" customFormat="1" x14ac:dyDescent="0.25">
      <c r="A44" s="1"/>
      <c r="C44" s="1"/>
      <c r="F44" s="8"/>
      <c r="G44" s="8"/>
      <c r="H44" s="3"/>
      <c r="I44" s="8"/>
      <c r="J44" s="8"/>
      <c r="K44" s="8"/>
      <c r="L44" s="8"/>
      <c r="M44" s="3"/>
      <c r="N44" s="3"/>
      <c r="O44" s="3"/>
      <c r="P44" s="3"/>
    </row>
    <row r="45" spans="1:16" s="2" customFormat="1" x14ac:dyDescent="0.25">
      <c r="A45" s="1"/>
      <c r="C45" s="1"/>
      <c r="F45" s="8"/>
      <c r="G45" s="8"/>
      <c r="H45" s="3"/>
      <c r="I45" s="8"/>
      <c r="J45" s="8"/>
      <c r="K45" s="8"/>
      <c r="L45" s="8"/>
      <c r="M45" s="3"/>
      <c r="N45" s="3"/>
      <c r="O45" s="3"/>
      <c r="P45" s="3"/>
    </row>
    <row r="46" spans="1:16" s="2" customFormat="1" x14ac:dyDescent="0.25">
      <c r="A46" s="1"/>
      <c r="C46" s="1"/>
      <c r="F46" s="8"/>
      <c r="G46" s="8"/>
      <c r="H46" s="3"/>
      <c r="I46" s="8"/>
      <c r="J46" s="8"/>
      <c r="K46" s="8"/>
      <c r="L46" s="8"/>
      <c r="M46" s="3"/>
      <c r="N46" s="3"/>
      <c r="O46" s="3"/>
      <c r="P46" s="3"/>
    </row>
    <row r="47" spans="1:16" s="2" customFormat="1" x14ac:dyDescent="0.25">
      <c r="A47" s="1"/>
      <c r="C47" s="1"/>
      <c r="F47" s="8"/>
      <c r="G47" s="8"/>
      <c r="H47" s="3"/>
      <c r="I47" s="8"/>
      <c r="J47" s="8"/>
      <c r="K47" s="8"/>
      <c r="L47" s="8"/>
      <c r="M47" s="3"/>
      <c r="N47" s="3"/>
      <c r="O47" s="3"/>
      <c r="P47" s="3"/>
    </row>
    <row r="48" spans="1:16" s="2" customFormat="1" x14ac:dyDescent="0.25">
      <c r="A48" s="1"/>
      <c r="C48" s="1"/>
      <c r="F48" s="8"/>
      <c r="G48" s="8"/>
      <c r="H48" s="3"/>
      <c r="I48" s="8"/>
      <c r="J48" s="8"/>
      <c r="K48" s="8"/>
      <c r="L48" s="8"/>
      <c r="M48" s="3"/>
      <c r="N48" s="3"/>
      <c r="O48" s="3"/>
      <c r="P48" s="3"/>
    </row>
    <row r="49" spans="1:16" s="2" customFormat="1" x14ac:dyDescent="0.25">
      <c r="A49" s="1"/>
      <c r="C49" s="1"/>
      <c r="F49" s="8"/>
      <c r="G49" s="8"/>
      <c r="H49" s="3"/>
      <c r="I49" s="8"/>
      <c r="J49" s="8"/>
      <c r="K49" s="8"/>
      <c r="L49" s="8"/>
      <c r="M49" s="3"/>
      <c r="N49" s="3"/>
      <c r="O49" s="3"/>
      <c r="P49" s="3"/>
    </row>
    <row r="50" spans="1:16" s="2" customFormat="1" x14ac:dyDescent="0.25">
      <c r="A50" s="1"/>
      <c r="C50" s="1"/>
      <c r="F50" s="8"/>
      <c r="G50" s="8"/>
      <c r="H50" s="3"/>
      <c r="I50" s="8"/>
      <c r="J50" s="8"/>
      <c r="K50" s="8"/>
      <c r="L50" s="8"/>
      <c r="M50" s="3"/>
      <c r="N50" s="3"/>
      <c r="O50" s="3"/>
      <c r="P50" s="3"/>
    </row>
    <row r="51" spans="1:16" s="2" customFormat="1" x14ac:dyDescent="0.25">
      <c r="A51" s="1"/>
      <c r="C51" s="1"/>
      <c r="F51" s="8"/>
      <c r="G51" s="8"/>
      <c r="H51" s="3"/>
      <c r="I51" s="8"/>
      <c r="J51" s="8"/>
      <c r="K51" s="8"/>
      <c r="L51" s="8"/>
      <c r="M51" s="3"/>
      <c r="N51" s="3"/>
      <c r="O51" s="3"/>
      <c r="P51" s="3"/>
    </row>
    <row r="52" spans="1:16" s="2" customFormat="1" x14ac:dyDescent="0.25">
      <c r="A52" s="1"/>
      <c r="C52" s="1"/>
      <c r="F52" s="8"/>
      <c r="G52" s="8"/>
      <c r="H52" s="3"/>
      <c r="I52" s="8"/>
      <c r="J52" s="8"/>
      <c r="K52" s="8"/>
      <c r="L52" s="8"/>
      <c r="M52" s="3"/>
      <c r="N52" s="3"/>
      <c r="O52" s="3"/>
      <c r="P52" s="3"/>
    </row>
    <row r="53" spans="1:16" s="2" customFormat="1" x14ac:dyDescent="0.25">
      <c r="A53" s="1"/>
      <c r="C53" s="1"/>
      <c r="F53" s="8"/>
      <c r="G53" s="8"/>
      <c r="H53" s="3"/>
      <c r="I53" s="8"/>
      <c r="J53" s="8"/>
      <c r="K53" s="8"/>
      <c r="L53" s="8"/>
      <c r="M53" s="3"/>
      <c r="N53" s="3"/>
      <c r="O53" s="3"/>
      <c r="P53" s="3"/>
    </row>
    <row r="54" spans="1:16" s="2" customFormat="1" x14ac:dyDescent="0.25">
      <c r="A54" s="1"/>
      <c r="C54" s="1"/>
      <c r="F54" s="8"/>
      <c r="G54" s="8"/>
      <c r="H54" s="3"/>
      <c r="I54" s="8"/>
      <c r="J54" s="8"/>
      <c r="K54" s="8"/>
      <c r="L54" s="8"/>
      <c r="M54" s="3"/>
      <c r="N54" s="3"/>
      <c r="O54" s="3"/>
      <c r="P54" s="3"/>
    </row>
    <row r="55" spans="1:16" s="2" customFormat="1" x14ac:dyDescent="0.25">
      <c r="A55" s="1"/>
      <c r="C55" s="1"/>
      <c r="F55" s="8"/>
      <c r="G55" s="8"/>
      <c r="H55" s="3"/>
      <c r="I55" s="8"/>
      <c r="J55" s="8"/>
      <c r="K55" s="8"/>
      <c r="L55" s="8"/>
      <c r="M55" s="3"/>
      <c r="N55" s="3"/>
      <c r="O55" s="3"/>
      <c r="P55" s="3"/>
    </row>
    <row r="56" spans="1:16" s="2" customFormat="1" x14ac:dyDescent="0.25">
      <c r="A56" s="1"/>
      <c r="C56" s="1"/>
      <c r="F56" s="8"/>
      <c r="G56" s="8"/>
      <c r="H56" s="3"/>
      <c r="I56" s="8"/>
      <c r="J56" s="8"/>
      <c r="K56" s="8"/>
      <c r="L56" s="8"/>
      <c r="M56" s="3"/>
      <c r="N56" s="3"/>
      <c r="O56" s="3"/>
      <c r="P56" s="3"/>
    </row>
    <row r="57" spans="1:16" s="2" customFormat="1" x14ac:dyDescent="0.25">
      <c r="A57" s="1"/>
      <c r="C57" s="1"/>
      <c r="F57" s="8"/>
      <c r="G57" s="8"/>
      <c r="H57" s="3"/>
      <c r="I57" s="8"/>
      <c r="J57" s="8"/>
      <c r="K57" s="8"/>
      <c r="L57" s="8"/>
      <c r="M57" s="3"/>
      <c r="N57" s="3"/>
      <c r="O57" s="3"/>
      <c r="P57" s="3"/>
    </row>
    <row r="58" spans="1:16" s="2" customFormat="1" x14ac:dyDescent="0.25">
      <c r="A58" s="1"/>
      <c r="C58" s="1"/>
      <c r="F58" s="8"/>
      <c r="G58" s="8"/>
      <c r="H58" s="3"/>
      <c r="I58" s="8"/>
      <c r="J58" s="8"/>
      <c r="K58" s="8"/>
      <c r="L58" s="8"/>
      <c r="M58" s="3"/>
      <c r="N58" s="3"/>
      <c r="O58" s="3"/>
      <c r="P58" s="3"/>
    </row>
    <row r="59" spans="1:16" s="2" customFormat="1" x14ac:dyDescent="0.25">
      <c r="A59" s="1"/>
      <c r="C59" s="1"/>
      <c r="F59" s="8"/>
      <c r="G59" s="8"/>
      <c r="H59" s="3"/>
      <c r="I59" s="8"/>
      <c r="J59" s="8"/>
      <c r="K59" s="8"/>
      <c r="L59" s="8"/>
      <c r="M59" s="3"/>
      <c r="N59" s="3"/>
      <c r="O59" s="3"/>
      <c r="P59" s="3"/>
    </row>
    <row r="60" spans="1:16" s="2" customFormat="1" x14ac:dyDescent="0.25">
      <c r="A60" s="1"/>
      <c r="C60" s="1"/>
      <c r="F60" s="8"/>
      <c r="G60" s="8"/>
      <c r="H60" s="3"/>
      <c r="I60" s="8"/>
      <c r="J60" s="8"/>
      <c r="K60" s="8"/>
      <c r="L60" s="8"/>
      <c r="M60" s="3"/>
      <c r="N60" s="3"/>
      <c r="O60" s="3"/>
      <c r="P60" s="3"/>
    </row>
    <row r="61" spans="1:16" s="2" customFormat="1" x14ac:dyDescent="0.25">
      <c r="A61" s="1"/>
      <c r="C61" s="1"/>
      <c r="F61" s="8"/>
      <c r="G61" s="8"/>
      <c r="H61" s="3"/>
      <c r="I61" s="8"/>
      <c r="J61" s="8"/>
      <c r="K61" s="8"/>
      <c r="L61" s="8"/>
      <c r="M61" s="3"/>
      <c r="N61" s="3"/>
      <c r="O61" s="3"/>
      <c r="P61" s="3"/>
    </row>
    <row r="62" spans="1:16" s="2" customFormat="1" x14ac:dyDescent="0.25">
      <c r="A62" s="1"/>
      <c r="C62" s="1"/>
      <c r="F62" s="8"/>
      <c r="G62" s="8"/>
      <c r="H62" s="3"/>
      <c r="I62" s="8"/>
      <c r="J62" s="8"/>
      <c r="K62" s="8"/>
      <c r="L62" s="8"/>
      <c r="M62" s="3"/>
      <c r="N62" s="3"/>
      <c r="O62" s="3"/>
      <c r="P62" s="3"/>
    </row>
    <row r="63" spans="1:16" s="2" customFormat="1" x14ac:dyDescent="0.25">
      <c r="A63" s="1"/>
      <c r="C63" s="1"/>
      <c r="F63" s="8"/>
      <c r="G63" s="8"/>
      <c r="H63" s="3"/>
      <c r="I63" s="8"/>
      <c r="J63" s="8"/>
      <c r="K63" s="8"/>
      <c r="L63" s="8"/>
      <c r="M63" s="3"/>
      <c r="N63" s="3"/>
      <c r="O63" s="3"/>
      <c r="P63" s="3"/>
    </row>
    <row r="64" spans="1:16" s="2" customFormat="1" x14ac:dyDescent="0.25">
      <c r="A64" s="1"/>
      <c r="C64" s="1"/>
      <c r="F64" s="8"/>
      <c r="G64" s="8"/>
      <c r="H64" s="3"/>
      <c r="I64" s="8"/>
      <c r="J64" s="8"/>
      <c r="K64" s="8"/>
      <c r="L64" s="8"/>
      <c r="M64" s="3"/>
      <c r="N64" s="3"/>
      <c r="O64" s="3"/>
      <c r="P64" s="3"/>
    </row>
    <row r="65" spans="1:16" s="2" customFormat="1" x14ac:dyDescent="0.25">
      <c r="A65" s="1"/>
      <c r="C65" s="1"/>
      <c r="F65" s="8"/>
      <c r="G65" s="8"/>
      <c r="H65" s="3"/>
      <c r="I65" s="8"/>
      <c r="J65" s="8"/>
      <c r="K65" s="8"/>
      <c r="L65" s="8"/>
      <c r="M65" s="3"/>
      <c r="N65" s="3"/>
      <c r="O65" s="3"/>
      <c r="P65" s="3"/>
    </row>
    <row r="66" spans="1:16" s="2" customFormat="1" x14ac:dyDescent="0.25">
      <c r="A66" s="1"/>
      <c r="C66" s="1"/>
      <c r="F66" s="8"/>
      <c r="G66" s="8"/>
      <c r="H66" s="3"/>
      <c r="I66" s="8"/>
      <c r="J66" s="8"/>
      <c r="K66" s="8"/>
      <c r="L66" s="8"/>
      <c r="M66" s="3"/>
      <c r="N66" s="3"/>
      <c r="O66" s="3"/>
      <c r="P66" s="3"/>
    </row>
    <row r="67" spans="1:16" s="2" customFormat="1" x14ac:dyDescent="0.25">
      <c r="A67" s="1"/>
      <c r="C67" s="1"/>
      <c r="F67" s="8"/>
      <c r="G67" s="8"/>
      <c r="H67" s="3"/>
      <c r="I67" s="8"/>
      <c r="J67" s="8"/>
      <c r="K67" s="8"/>
      <c r="L67" s="8"/>
      <c r="M67" s="3"/>
      <c r="N67" s="3"/>
      <c r="O67" s="3"/>
      <c r="P67" s="3"/>
    </row>
    <row r="68" spans="1:16" s="2" customFormat="1" x14ac:dyDescent="0.25">
      <c r="A68" s="1"/>
      <c r="C68" s="1"/>
      <c r="F68" s="8"/>
      <c r="G68" s="8"/>
      <c r="H68" s="3"/>
      <c r="I68" s="8"/>
      <c r="J68" s="8"/>
      <c r="K68" s="8"/>
      <c r="L68" s="8"/>
      <c r="M68" s="3"/>
      <c r="N68" s="3"/>
      <c r="O68" s="3"/>
      <c r="P68" s="3"/>
    </row>
    <row r="69" spans="1:16" s="2" customFormat="1" x14ac:dyDescent="0.25">
      <c r="A69" s="1"/>
      <c r="C69" s="1"/>
      <c r="F69" s="8"/>
      <c r="G69" s="8"/>
      <c r="H69" s="3"/>
      <c r="I69" s="8"/>
      <c r="J69" s="8"/>
      <c r="K69" s="8"/>
      <c r="L69" s="8"/>
      <c r="M69" s="3"/>
      <c r="N69" s="3"/>
      <c r="O69" s="3"/>
      <c r="P69" s="3"/>
    </row>
    <row r="70" spans="1:16" s="2" customFormat="1" x14ac:dyDescent="0.25">
      <c r="A70" s="1"/>
      <c r="C70" s="1"/>
      <c r="F70" s="8"/>
      <c r="G70" s="8"/>
      <c r="H70" s="3"/>
      <c r="I70" s="8"/>
      <c r="J70" s="8"/>
      <c r="K70" s="8"/>
      <c r="L70" s="8"/>
      <c r="M70" s="3"/>
      <c r="N70" s="3"/>
      <c r="O70" s="3"/>
      <c r="P70" s="3"/>
    </row>
    <row r="71" spans="1:16" s="2" customFormat="1" x14ac:dyDescent="0.25">
      <c r="A71" s="1"/>
      <c r="C71" s="1"/>
      <c r="F71" s="8"/>
      <c r="G71" s="8"/>
      <c r="H71" s="3"/>
      <c r="I71" s="8"/>
      <c r="J71" s="8"/>
      <c r="K71" s="8"/>
      <c r="L71" s="8"/>
      <c r="M71" s="3"/>
      <c r="N71" s="3"/>
      <c r="O71" s="3"/>
      <c r="P71" s="3"/>
    </row>
    <row r="72" spans="1:16" s="2" customFormat="1" x14ac:dyDescent="0.25">
      <c r="A72" s="1"/>
      <c r="C72" s="1"/>
      <c r="F72" s="8"/>
      <c r="G72" s="8"/>
      <c r="H72" s="3"/>
      <c r="I72" s="8"/>
      <c r="J72" s="8"/>
      <c r="K72" s="8"/>
      <c r="L72" s="8"/>
      <c r="M72" s="3"/>
      <c r="N72" s="3"/>
      <c r="O72" s="3"/>
      <c r="P72" s="3"/>
    </row>
    <row r="73" spans="1:16" s="2" customFormat="1" x14ac:dyDescent="0.25">
      <c r="A73" s="1"/>
      <c r="C73" s="1"/>
      <c r="F73" s="8"/>
      <c r="G73" s="8"/>
      <c r="H73" s="3"/>
      <c r="I73" s="8"/>
      <c r="J73" s="8"/>
      <c r="K73" s="8"/>
      <c r="L73" s="8"/>
      <c r="M73" s="3"/>
      <c r="N73" s="3"/>
      <c r="O73" s="3"/>
      <c r="P73" s="3"/>
    </row>
    <row r="74" spans="1:16" s="2" customFormat="1" x14ac:dyDescent="0.25">
      <c r="A74" s="1"/>
      <c r="C74" s="1"/>
      <c r="F74" s="8"/>
      <c r="G74" s="8"/>
      <c r="H74" s="3"/>
      <c r="I74" s="8"/>
      <c r="J74" s="8"/>
      <c r="K74" s="8"/>
      <c r="L74" s="8"/>
      <c r="M74" s="3"/>
      <c r="N74" s="3"/>
      <c r="O74" s="3"/>
      <c r="P74" s="3"/>
    </row>
    <row r="75" spans="1:16" s="2" customFormat="1" x14ac:dyDescent="0.25">
      <c r="A75" s="1"/>
      <c r="C75" s="1"/>
      <c r="F75" s="8"/>
      <c r="G75" s="8"/>
      <c r="H75" s="3"/>
      <c r="I75" s="8"/>
      <c r="J75" s="8"/>
      <c r="K75" s="8"/>
      <c r="L75" s="8"/>
      <c r="M75" s="3"/>
      <c r="N75" s="3"/>
      <c r="O75" s="3"/>
      <c r="P75" s="3"/>
    </row>
    <row r="76" spans="1:16" s="2" customFormat="1" x14ac:dyDescent="0.25">
      <c r="A76" s="1"/>
      <c r="C76" s="1"/>
      <c r="F76" s="8"/>
      <c r="G76" s="8"/>
      <c r="H76" s="3"/>
      <c r="I76" s="8"/>
      <c r="J76" s="8"/>
      <c r="K76" s="8"/>
      <c r="L76" s="8"/>
      <c r="M76" s="3"/>
      <c r="N76" s="3"/>
      <c r="O76" s="3"/>
      <c r="P76" s="3"/>
    </row>
    <row r="77" spans="1:16" s="2" customFormat="1" x14ac:dyDescent="0.25">
      <c r="A77" s="1"/>
      <c r="C77" s="1"/>
      <c r="F77" s="8"/>
      <c r="G77" s="8"/>
      <c r="H77" s="3"/>
      <c r="I77" s="8"/>
      <c r="J77" s="8"/>
      <c r="K77" s="8"/>
      <c r="L77" s="8"/>
      <c r="M77" s="3"/>
      <c r="N77" s="3"/>
      <c r="O77" s="3"/>
      <c r="P77" s="3"/>
    </row>
    <row r="78" spans="1:16" s="2" customFormat="1" x14ac:dyDescent="0.25">
      <c r="A78" s="1"/>
      <c r="C78" s="1"/>
      <c r="F78" s="8"/>
      <c r="G78" s="8"/>
      <c r="H78" s="3"/>
      <c r="I78" s="8"/>
      <c r="J78" s="8"/>
      <c r="K78" s="8"/>
      <c r="L78" s="8"/>
      <c r="M78" s="3"/>
      <c r="N78" s="3"/>
      <c r="O78" s="3"/>
      <c r="P78" s="3"/>
    </row>
    <row r="79" spans="1:16" s="2" customFormat="1" x14ac:dyDescent="0.25">
      <c r="A79" s="1"/>
      <c r="C79" s="1"/>
      <c r="F79" s="8"/>
      <c r="G79" s="8"/>
      <c r="H79" s="3"/>
      <c r="I79" s="8"/>
      <c r="J79" s="8"/>
      <c r="K79" s="8"/>
      <c r="L79" s="8"/>
      <c r="M79" s="3"/>
      <c r="N79" s="3"/>
      <c r="O79" s="3"/>
      <c r="P79" s="3"/>
    </row>
    <row r="80" spans="1:16" s="2" customFormat="1" x14ac:dyDescent="0.25">
      <c r="A80" s="1"/>
      <c r="C80" s="1"/>
      <c r="F80" s="8"/>
      <c r="G80" s="8"/>
      <c r="H80" s="3"/>
      <c r="I80" s="8"/>
      <c r="J80" s="8"/>
      <c r="K80" s="8"/>
      <c r="L80" s="8"/>
      <c r="M80" s="3"/>
      <c r="N80" s="3"/>
      <c r="O80" s="3"/>
      <c r="P80" s="3"/>
    </row>
    <row r="81" spans="1:16" s="2" customFormat="1" x14ac:dyDescent="0.25">
      <c r="A81" s="1"/>
      <c r="C81" s="1"/>
      <c r="F81" s="8"/>
      <c r="G81" s="8"/>
      <c r="H81" s="3"/>
      <c r="I81" s="8"/>
      <c r="J81" s="8"/>
      <c r="K81" s="8"/>
      <c r="L81" s="8"/>
      <c r="M81" s="3"/>
      <c r="N81" s="3"/>
      <c r="O81" s="3"/>
      <c r="P81" s="3"/>
    </row>
    <row r="82" spans="1:16" s="2" customFormat="1" x14ac:dyDescent="0.25">
      <c r="A82" s="1"/>
      <c r="C82" s="1"/>
      <c r="F82" s="8"/>
      <c r="G82" s="8"/>
      <c r="H82" s="3"/>
      <c r="I82" s="8"/>
      <c r="J82" s="8"/>
      <c r="K82" s="8"/>
      <c r="L82" s="8"/>
      <c r="M82" s="3"/>
      <c r="N82" s="3"/>
      <c r="O82" s="3"/>
      <c r="P82" s="3"/>
    </row>
    <row r="83" spans="1:16" s="2" customFormat="1" x14ac:dyDescent="0.25">
      <c r="A83" s="1"/>
      <c r="C83" s="1"/>
      <c r="F83" s="8"/>
      <c r="G83" s="8"/>
      <c r="H83" s="3"/>
      <c r="I83" s="8"/>
      <c r="J83" s="8"/>
      <c r="K83" s="8"/>
      <c r="L83" s="8"/>
      <c r="M83" s="3"/>
      <c r="N83" s="3"/>
      <c r="O83" s="3"/>
      <c r="P83" s="3"/>
    </row>
    <row r="84" spans="1:16" s="2" customFormat="1" x14ac:dyDescent="0.25">
      <c r="A84" s="1"/>
      <c r="C84" s="1"/>
      <c r="F84" s="8"/>
      <c r="G84" s="8"/>
      <c r="H84" s="3"/>
      <c r="I84" s="8"/>
      <c r="J84" s="8"/>
      <c r="K84" s="8"/>
      <c r="L84" s="8"/>
      <c r="M84" s="3"/>
      <c r="N84" s="3"/>
      <c r="O84" s="3"/>
      <c r="P84" s="3"/>
    </row>
    <row r="85" spans="1:16" s="2" customFormat="1" x14ac:dyDescent="0.25">
      <c r="A85" s="1"/>
      <c r="C85" s="1"/>
      <c r="F85" s="8"/>
      <c r="G85" s="8"/>
      <c r="H85" s="3"/>
      <c r="I85" s="8"/>
      <c r="J85" s="8"/>
      <c r="K85" s="8"/>
      <c r="L85" s="8"/>
      <c r="M85" s="3"/>
      <c r="N85" s="3"/>
      <c r="O85" s="3"/>
      <c r="P85" s="3"/>
    </row>
    <row r="86" spans="1:16" s="2" customFormat="1" x14ac:dyDescent="0.25">
      <c r="A86" s="1"/>
      <c r="C86" s="1"/>
      <c r="F86" s="8"/>
      <c r="G86" s="8"/>
      <c r="H86" s="3"/>
      <c r="I86" s="8"/>
      <c r="J86" s="8"/>
      <c r="K86" s="8"/>
      <c r="L86" s="8"/>
      <c r="M86" s="3"/>
      <c r="N86" s="3"/>
      <c r="O86" s="3"/>
      <c r="P86" s="3"/>
    </row>
    <row r="87" spans="1:16" s="2" customFormat="1" x14ac:dyDescent="0.25">
      <c r="A87" s="1"/>
      <c r="C87" s="1"/>
      <c r="F87" s="8"/>
      <c r="G87" s="8"/>
      <c r="H87" s="3"/>
      <c r="I87" s="8"/>
      <c r="J87" s="8"/>
      <c r="K87" s="8"/>
      <c r="L87" s="8"/>
      <c r="M87" s="3"/>
      <c r="N87" s="3"/>
      <c r="O87" s="3"/>
      <c r="P87" s="3"/>
    </row>
    <row r="88" spans="1:16" s="2" customFormat="1" x14ac:dyDescent="0.25">
      <c r="A88" s="1"/>
      <c r="C88" s="1"/>
      <c r="F88" s="8"/>
      <c r="G88" s="8"/>
      <c r="H88" s="3"/>
      <c r="I88" s="8"/>
      <c r="J88" s="8"/>
      <c r="K88" s="8"/>
      <c r="L88" s="8"/>
      <c r="M88" s="3"/>
      <c r="N88" s="3"/>
      <c r="O88" s="3"/>
      <c r="P88" s="3"/>
    </row>
    <row r="89" spans="1:16" s="2" customFormat="1" x14ac:dyDescent="0.25">
      <c r="A89" s="1"/>
      <c r="C89" s="1"/>
      <c r="F89" s="8"/>
      <c r="G89" s="8"/>
      <c r="H89" s="3"/>
      <c r="I89" s="8"/>
      <c r="J89" s="8"/>
      <c r="K89" s="8"/>
      <c r="L89" s="8"/>
      <c r="M89" s="3"/>
      <c r="N89" s="3"/>
      <c r="O89" s="3"/>
      <c r="P89" s="3"/>
    </row>
    <row r="90" spans="1:16" s="2" customFormat="1" x14ac:dyDescent="0.25">
      <c r="A90" s="1"/>
      <c r="C90" s="1"/>
      <c r="F90" s="8"/>
      <c r="G90" s="8"/>
      <c r="H90" s="3"/>
      <c r="I90" s="8"/>
      <c r="J90" s="8"/>
      <c r="K90" s="8"/>
      <c r="L90" s="8"/>
      <c r="M90" s="3"/>
      <c r="N90" s="3"/>
      <c r="O90" s="3"/>
      <c r="P90" s="3"/>
    </row>
    <row r="91" spans="1:16" s="2" customFormat="1" x14ac:dyDescent="0.25">
      <c r="A91" s="1"/>
      <c r="C91" s="1"/>
      <c r="F91" s="8"/>
      <c r="G91" s="8"/>
      <c r="H91" s="3"/>
      <c r="I91" s="8"/>
      <c r="J91" s="8"/>
      <c r="K91" s="8"/>
      <c r="L91" s="8"/>
      <c r="M91" s="3"/>
      <c r="N91" s="3"/>
      <c r="O91" s="3"/>
      <c r="P91" s="3"/>
    </row>
  </sheetData>
  <sheetProtection algorithmName="SHA-512" hashValue="rfrq+P+tC7Za4roo8DtDFfnbgDbfSJY/i0gVDDRBC5Kqu+nePh6/sfErSiSfLW1jXMkfK2o9jqN07ZtEGa98/Q==" saltValue="5hHlWD9mLCFZ0qUFJUjcuw==" spinCount="100000" sheet="1" objects="1" scenarios="1" selectLockedCells="1"/>
  <mergeCells count="3">
    <mergeCell ref="F1:G1"/>
    <mergeCell ref="K1:L1"/>
    <mergeCell ref="B18:C18"/>
  </mergeCells>
  <conditionalFormatting sqref="C15:C17">
    <cfRule type="colorScale" priority="2">
      <colorScale>
        <cfvo type="num" val="1"/>
        <cfvo type="num" val="2"/>
        <cfvo type="num" val="3"/>
        <color rgb="FF00B050"/>
        <color rgb="FFFFEB84"/>
        <color rgb="FFFF0000"/>
      </colorScale>
    </cfRule>
    <cfRule type="colorScale" priority="3">
      <colorScale>
        <cfvo type="num" val="1"/>
        <cfvo type="num" val="2"/>
        <cfvo type="num" val="3"/>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B18:C18">
    <cfRule type="colorScale" priority="1">
      <colorScale>
        <cfvo type="formula" val="$C$14&lt;5"/>
        <cfvo type="num" val="5"/>
        <cfvo type="formula" val="$C$14&gt;5"/>
        <color rgb="FF00B050"/>
        <color rgb="FFFFEB84"/>
        <color rgb="FFFA9090"/>
      </colorScale>
    </cfRule>
  </conditionalFormatting>
  <dataValidations count="1">
    <dataValidation type="list" allowBlank="1" showInputMessage="1" showErrorMessage="1" sqref="C3:C12 C19:C23" xr:uid="{0D858BEA-0901-4B4F-9E57-C438DC6A084A}">
      <formula1>$I$3:$I$8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RISKIKYSELY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Antti Kämppi</dc:creator>
  <cp:lastModifiedBy>Minna Haukio</cp:lastModifiedBy>
  <dcterms:created xsi:type="dcterms:W3CDTF">2020-03-30T13:38:45Z</dcterms:created>
  <dcterms:modified xsi:type="dcterms:W3CDTF">2020-04-24T11:13:03Z</dcterms:modified>
</cp:coreProperties>
</file>